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PGE\2023\MAIO-2023\"/>
    </mc:Choice>
  </mc:AlternateContent>
  <xr:revisionPtr revIDLastSave="0" documentId="13_ncr:1_{CB687D99-843E-4B44-8666-36D85C582F90}" xr6:coauthVersionLast="47" xr6:coauthVersionMax="47" xr10:uidLastSave="{00000000-0000-0000-0000-000000000000}"/>
  <bookViews>
    <workbookView xWindow="-110" yWindow="-110" windowWidth="19420" windowHeight="10300" xr2:uid="{406AFA8F-A843-46C3-ACFF-53D65A01D9CE}"/>
  </bookViews>
  <sheets>
    <sheet name="Planilha1" sheetId="1" r:id="rId1"/>
    <sheet name="Planilh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O27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15" i="1"/>
</calcChain>
</file>

<file path=xl/sharedStrings.xml><?xml version="1.0" encoding="utf-8"?>
<sst xmlns="http://schemas.openxmlformats.org/spreadsheetml/2006/main" count="212" uniqueCount="157">
  <si>
    <t>GOVERNO DO ESTADO DO AMAPÁ</t>
  </si>
  <si>
    <t>PROCURADORIA GERAL DO ESTADO</t>
  </si>
  <si>
    <r>
      <rPr>
        <b/>
        <sz val="12"/>
        <rFont val="Calibri"/>
        <family val="2"/>
        <scheme val="minor"/>
      </rPr>
      <t>Unidade Gestora:</t>
    </r>
    <r>
      <rPr>
        <sz val="12"/>
        <rFont val="Calibri"/>
        <family val="2"/>
        <scheme val="minor"/>
      </rPr>
      <t xml:space="preserve"> 170101 - PROCURADORIA GERAL DO ESTADO</t>
    </r>
  </si>
  <si>
    <t>Fundamentado nas Leis nº 4320/64, art. 58 a 65, Lei nº 8.666/93, art. 5º, Lei nº 14.133/21, § 3º e art. 8º, do Decreto nº 3761, de 20/04/2023.</t>
  </si>
  <si>
    <t>Em R$</t>
  </si>
  <si>
    <t>Sequência</t>
  </si>
  <si>
    <t>Mês Ano</t>
  </si>
  <si>
    <t>Processo</t>
  </si>
  <si>
    <t>Credor</t>
  </si>
  <si>
    <t>Nota de Empenho (NE)</t>
  </si>
  <si>
    <t>Nota de Liquidação (NL)</t>
  </si>
  <si>
    <t>Programação de Desembolso (PD)</t>
  </si>
  <si>
    <t>Ordem Bancária (OB)</t>
  </si>
  <si>
    <t>Despesas Pagas</t>
  </si>
  <si>
    <t>Objeto</t>
  </si>
  <si>
    <t>CNPJ/CPF</t>
  </si>
  <si>
    <t>Nome</t>
  </si>
  <si>
    <t>Número</t>
  </si>
  <si>
    <t xml:space="preserve">Data </t>
  </si>
  <si>
    <t>Ordem Cronológica de Pagamento, referente ao mês de maio/2023.</t>
  </si>
  <si>
    <t>05/04/2023</t>
  </si>
  <si>
    <t>00007/PGE/2023</t>
  </si>
  <si>
    <t>09527426000172</t>
  </si>
  <si>
    <t>OLIMAQ - COMERCIO E SERVIÇOS EIRELI - EPP</t>
  </si>
  <si>
    <t>2023NE00064</t>
  </si>
  <si>
    <t>2023NL00051</t>
  </si>
  <si>
    <t>09/05/2023</t>
  </si>
  <si>
    <t>2023PD00047</t>
  </si>
  <si>
    <t>2023OB00045</t>
  </si>
  <si>
    <t>10/05/2023</t>
  </si>
  <si>
    <t>NF-e nº 000.001.763</t>
  </si>
  <si>
    <t>Material de Consumo</t>
  </si>
  <si>
    <t>00009/PGE/2023</t>
  </si>
  <si>
    <t>28491434000150</t>
  </si>
  <si>
    <t>DARKLE R. ARAUJO-ME</t>
  </si>
  <si>
    <t>2023NE00076</t>
  </si>
  <si>
    <t>26/04/2023</t>
  </si>
  <si>
    <t>2023NL00052</t>
  </si>
  <si>
    <t>11/05/2023</t>
  </si>
  <si>
    <t>2023PD00048</t>
  </si>
  <si>
    <t>2023OB00046</t>
  </si>
  <si>
    <t>12/05/2023</t>
  </si>
  <si>
    <t>NF-e nº 4431</t>
  </si>
  <si>
    <t>0019.0130.0963.0009/2023</t>
  </si>
  <si>
    <t>87934795300</t>
  </si>
  <si>
    <t>THIAGO LIMA ALBUQUERQUE</t>
  </si>
  <si>
    <t>2023NE00084</t>
  </si>
  <si>
    <t>2023NL00053</t>
  </si>
  <si>
    <t>2023PD00049</t>
  </si>
  <si>
    <t>2023OB00047</t>
  </si>
  <si>
    <t>16/05/2023</t>
  </si>
  <si>
    <t xml:space="preserve">Decreto  nº 4638/2023. </t>
  </si>
  <si>
    <t>Pagamento de Diárias</t>
  </si>
  <si>
    <t>00022/PGE/2023</t>
  </si>
  <si>
    <t>34257940000182</t>
  </si>
  <si>
    <t>ARTHUR AGASSI DA SILVA E SILVA - ME</t>
  </si>
  <si>
    <t>2023NE00079</t>
  </si>
  <si>
    <t>2023NL00054</t>
  </si>
  <si>
    <t>2023PD00050</t>
  </si>
  <si>
    <t>2023OB00048</t>
  </si>
  <si>
    <t>17/05/2023</t>
  </si>
  <si>
    <t xml:space="preserve"> NF-e nº 000117</t>
  </si>
  <si>
    <t>Material Permanente</t>
  </si>
  <si>
    <t>0019.0980.0963.0001/2023</t>
  </si>
  <si>
    <t>07832586000108</t>
  </si>
  <si>
    <t>DF TURISMO E EVENTOS LTDA</t>
  </si>
  <si>
    <t>2023NE00037</t>
  </si>
  <si>
    <t>28/02/2023</t>
  </si>
  <si>
    <t>2023NL00055</t>
  </si>
  <si>
    <t>2023PD00051</t>
  </si>
  <si>
    <t>2023OB00049</t>
  </si>
  <si>
    <t xml:space="preserve">Fatura nº 8567 </t>
  </si>
  <si>
    <t>Agenciamento de Viagens</t>
  </si>
  <si>
    <t>0019.0332.0963.0251/2022</t>
  </si>
  <si>
    <t>34941930000161</t>
  </si>
  <si>
    <t>DIGIMAQ INFORMATICA LTDA. - EPP</t>
  </si>
  <si>
    <t>2023NE00014</t>
  </si>
  <si>
    <t>30/01/2023</t>
  </si>
  <si>
    <t>2023NL00056</t>
  </si>
  <si>
    <t>2023PD00052</t>
  </si>
  <si>
    <t>2023OB00050</t>
  </si>
  <si>
    <t>Fatura nº 813-2023</t>
  </si>
  <si>
    <t>Outsourcing de Impressão</t>
  </si>
  <si>
    <t>0019.0332.0963.0225/2022</t>
  </si>
  <si>
    <t>09400465000104</t>
  </si>
  <si>
    <t>WEBJUR PROCESSAMENTO DE DADOS LTDA</t>
  </si>
  <si>
    <t>2023NE00013</t>
  </si>
  <si>
    <t>2023NL00057</t>
  </si>
  <si>
    <t>2023PD00053</t>
  </si>
  <si>
    <t>2023OB00051</t>
  </si>
  <si>
    <t>NFS-e nº 2023/2779</t>
  </si>
  <si>
    <t>Fornecimento de pesquisa de publicações e extração de recorte de diários.</t>
  </si>
  <si>
    <t>00015/PGE/2022</t>
  </si>
  <si>
    <t>00489015000165</t>
  </si>
  <si>
    <t>CONSERP MANUTENÇÃO DE ELEVADORES LTDA</t>
  </si>
  <si>
    <t>2023NE00007</t>
  </si>
  <si>
    <t>2023NL00058</t>
  </si>
  <si>
    <t>2023PD00054</t>
  </si>
  <si>
    <t>2023OB00052</t>
  </si>
  <si>
    <t>NFS-e nº 00014330</t>
  </si>
  <si>
    <t>Manutenção e conservação de elevadores</t>
  </si>
  <si>
    <t>00002/PGE/2023</t>
  </si>
  <si>
    <t>14574404000101</t>
  </si>
  <si>
    <t>AMAFLAM AMAPA FLAMULAS LTDA</t>
  </si>
  <si>
    <t>2023NE00038</t>
  </si>
  <si>
    <t>2023NL00059</t>
  </si>
  <si>
    <t>19/05/2023</t>
  </si>
  <si>
    <t>2023PD00055</t>
  </si>
  <si>
    <t>2023OB00053</t>
  </si>
  <si>
    <t>22/05/2023</t>
  </si>
  <si>
    <t>Recibo</t>
  </si>
  <si>
    <t>Instalação e Funcionamento da sede da PGE</t>
  </si>
  <si>
    <t>0019.0130.0963.0010/2023</t>
  </si>
  <si>
    <t>08363012696</t>
  </si>
  <si>
    <t>PHILIPPE DE CASTRO FIRMINO</t>
  </si>
  <si>
    <t>2023NE00087</t>
  </si>
  <si>
    <t>25/05/2023</t>
  </si>
  <si>
    <t>2023NL00060</t>
  </si>
  <si>
    <t>2023PD00056</t>
  </si>
  <si>
    <t>2023OB00054</t>
  </si>
  <si>
    <t>26/05/2023</t>
  </si>
  <si>
    <t xml:space="preserve">(P) nº 308/2023-PGE. </t>
  </si>
  <si>
    <t>04314057190</t>
  </si>
  <si>
    <t>RODRIGO MARQUES PIMENTEL</t>
  </si>
  <si>
    <t>2023NE00088</t>
  </si>
  <si>
    <t>2023NL00061</t>
  </si>
  <si>
    <t>2023PD00057</t>
  </si>
  <si>
    <t>2023OB00055</t>
  </si>
  <si>
    <t>(P) nº 308/2023-PGE.</t>
  </si>
  <si>
    <t>0019.0130.0963.0012/2023</t>
  </si>
  <si>
    <t>76835561300</t>
  </si>
  <si>
    <t>ALEXANDRE MARTINS SAMPAIO</t>
  </si>
  <si>
    <t>2023NE00089</t>
  </si>
  <si>
    <t>30/05/2023</t>
  </si>
  <si>
    <t>2023NL00062</t>
  </si>
  <si>
    <t>2023PD00058</t>
  </si>
  <si>
    <t>2023OB00056</t>
  </si>
  <si>
    <t>31/05/2023</t>
  </si>
  <si>
    <t>(P) nº 353/2023-PGE.</t>
  </si>
  <si>
    <t>00011/PGE/2023</t>
  </si>
  <si>
    <t>18025604000158</t>
  </si>
  <si>
    <t>P R COMÉRCIO LTDA-ME</t>
  </si>
  <si>
    <t>2023NE00077</t>
  </si>
  <si>
    <t>28/04/2023</t>
  </si>
  <si>
    <t>2023NL00063</t>
  </si>
  <si>
    <t>2023PD00059</t>
  </si>
  <si>
    <t>2023OB00057</t>
  </si>
  <si>
    <t>NF-e nº 668</t>
  </si>
  <si>
    <t>Total</t>
  </si>
  <si>
    <t>Fonte: SIAFE/AP</t>
  </si>
  <si>
    <t>CPF</t>
  </si>
  <si>
    <t>Coluna1</t>
  </si>
  <si>
    <t>879***.***00</t>
  </si>
  <si>
    <t>083***.***96</t>
  </si>
  <si>
    <t>043***.***90</t>
  </si>
  <si>
    <t>768***.***00</t>
  </si>
  <si>
    <t>NF/Portaria                      Fatura/Recibo/N°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</si>
</sst>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double">
        <color theme="0" tint="-0.14990691854609822"/>
      </left>
      <right style="double">
        <color theme="0" tint="-0.14990691854609822"/>
      </right>
      <top style="double">
        <color theme="0" tint="-0.14990691854609822"/>
      </top>
      <bottom style="double">
        <color theme="0" tint="-0.14990691854609822"/>
      </bottom>
      <diagonal/>
    </border>
    <border>
      <left style="double">
        <color theme="0" tint="-0.14996795556505021"/>
      </left>
      <right style="double">
        <color theme="0" tint="-0.14996795556505021"/>
      </right>
      <top/>
      <bottom style="double">
        <color theme="0" tint="-0.14996795556505021"/>
      </bottom>
      <diagonal/>
    </border>
    <border>
      <left style="double">
        <color theme="0" tint="-0.14996795556505021"/>
      </left>
      <right/>
      <top/>
      <bottom style="double">
        <color theme="0" tint="-0.14996795556505021"/>
      </bottom>
      <diagonal/>
    </border>
    <border>
      <left/>
      <right/>
      <top/>
      <bottom style="double">
        <color theme="0" tint="-0.14996795556505021"/>
      </bottom>
      <diagonal/>
    </border>
    <border>
      <left/>
      <right style="double">
        <color theme="0" tint="-0.14996795556505021"/>
      </right>
      <top/>
      <bottom style="double">
        <color theme="0" tint="-0.14996795556505021"/>
      </bottom>
      <diagonal/>
    </border>
    <border>
      <left style="double">
        <color theme="0" tint="-0.14990691854609822"/>
      </left>
      <right style="double">
        <color theme="0" tint="-0.14990691854609822"/>
      </right>
      <top style="double">
        <color theme="0" tint="-0.14990691854609822"/>
      </top>
      <bottom/>
      <diagonal/>
    </border>
    <border>
      <left style="double">
        <color theme="0" tint="-0.14990691854609822"/>
      </left>
      <right style="double">
        <color theme="0" tint="-0.14990691854609822"/>
      </right>
      <top/>
      <bottom style="double">
        <color theme="0" tint="-0.1499069185460982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2" borderId="2" xfId="0" applyFont="1" applyFill="1" applyBorder="1" applyAlignment="1">
      <alignment vertical="center"/>
    </xf>
    <xf numFmtId="4" fontId="7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17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 textRotation="90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</cellXfs>
  <cellStyles count="1"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indexed="9"/>
        </patternFill>
      </fill>
      <alignment horizontal="left" vertical="center" textRotation="0" wrapText="1" indent="0" justifyLastLine="0" shrinkToFit="0" readingOrder="0"/>
      <border diagonalUp="0" diagonalDown="0">
        <left style="double">
          <color theme="0" tint="-0.14990691854609822"/>
        </left>
        <right style="double">
          <color theme="0" tint="-0.14990691854609822"/>
        </right>
        <top style="double">
          <color theme="0" tint="-0.14990691854609822"/>
        </top>
        <bottom style="double">
          <color theme="0" tint="-0.149906918546098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indexed="9"/>
        </patternFill>
      </fill>
      <alignment horizontal="left" vertical="center" textRotation="0" wrapText="1" indent="0" justifyLastLine="0" shrinkToFit="0" readingOrder="0"/>
      <border diagonalUp="0" diagonalDown="0">
        <left style="double">
          <color theme="0" tint="-0.14990691854609822"/>
        </left>
        <right style="double">
          <color theme="0" tint="-0.14990691854609822"/>
        </right>
        <top style="double">
          <color theme="0" tint="-0.14990691854609822"/>
        </top>
        <bottom style="double">
          <color theme="0" tint="-0.14990691854609822"/>
        </bottom>
        <vertical/>
        <horizontal/>
      </border>
    </dxf>
    <dxf>
      <border outline="0">
        <bottom style="double">
          <color theme="0" tint="-0.149906918546098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indexed="9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447769</xdr:colOff>
      <xdr:row>0</xdr:row>
      <xdr:rowOff>0</xdr:rowOff>
    </xdr:from>
    <xdr:to>
      <xdr:col>7</xdr:col>
      <xdr:colOff>148972</xdr:colOff>
      <xdr:row>2</xdr:row>
      <xdr:rowOff>228600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B767A68-8B43-43CB-89EE-2FBAAC0C4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2969" y="0"/>
          <a:ext cx="488603" cy="558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ECE685-006A-49B7-AF01-564B31B02805}" name="Tabela1" displayName="Tabela1" ref="D2:E15" totalsRowShown="0" dataDxfId="3" tableBorderDxfId="2">
  <autoFilter ref="D2:E15" xr:uid="{29ECE685-006A-49B7-AF01-564B31B02805}"/>
  <tableColumns count="2">
    <tableColumn id="1" xr3:uid="{12F17C46-A455-4435-AF4B-5F641AC56882}" name="CPF" dataDxfId="1"/>
    <tableColumn id="2" xr3:uid="{39112459-525F-4CD9-8D0C-3D2D3DADF982}" name="Coluna1" dataDxfId="0">
      <calculatedColumnFormula>IF(LEN(Tabela1[[#This Row],[CPF]])=11,LEFT(Tabela1[[#This Row],[CPF]],3)&amp;"***.***"&amp;RIGHT(Tabela1[[#This Row],[CPF]],2),Tabela1[[#This Row],[CPF]])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90DDE-66EA-452B-9D61-1A54B8399649}">
  <dimension ref="A1:P28"/>
  <sheetViews>
    <sheetView showGridLines="0" tabSelected="1" topLeftCell="F1" workbookViewId="0">
      <selection activeCell="R12" sqref="R12"/>
    </sheetView>
  </sheetViews>
  <sheetFormatPr defaultRowHeight="13" x14ac:dyDescent="0.35"/>
  <cols>
    <col min="1" max="1" width="3.26953125" style="3" customWidth="1"/>
    <col min="2" max="2" width="6.6328125" style="3" customWidth="1"/>
    <col min="3" max="3" width="21.36328125" style="3" customWidth="1"/>
    <col min="4" max="4" width="14.26953125" style="3" customWidth="1"/>
    <col min="5" max="5" width="27.453125" style="3" customWidth="1"/>
    <col min="6" max="6" width="12.54296875" style="3" customWidth="1"/>
    <col min="7" max="7" width="11.26953125" style="3" customWidth="1"/>
    <col min="8" max="8" width="11.7265625" style="3" customWidth="1"/>
    <col min="9" max="9" width="10.08984375" style="3" customWidth="1"/>
    <col min="10" max="10" width="12.7265625" style="3" customWidth="1"/>
    <col min="11" max="11" width="9.6328125" style="3" customWidth="1"/>
    <col min="12" max="12" width="11.54296875" style="3" customWidth="1"/>
    <col min="13" max="13" width="9.6328125" style="3" customWidth="1"/>
    <col min="14" max="14" width="14.6328125" style="3" customWidth="1"/>
    <col min="15" max="15" width="11.54296875" style="3" bestFit="1" customWidth="1"/>
    <col min="16" max="16" width="14.26953125" style="29" customWidth="1"/>
    <col min="17" max="16384" width="8.7265625" style="3"/>
  </cols>
  <sheetData>
    <row r="1" spans="1:16" s="1" customFormat="1" x14ac:dyDescent="0.35">
      <c r="C1" s="2"/>
      <c r="E1" s="2"/>
      <c r="N1" s="2"/>
      <c r="P1" s="2"/>
    </row>
    <row r="2" spans="1:16" s="1" customFormat="1" x14ac:dyDescent="0.35">
      <c r="C2" s="2"/>
      <c r="E2" s="2"/>
      <c r="N2" s="2"/>
      <c r="P2" s="2"/>
    </row>
    <row r="3" spans="1:16" s="1" customFormat="1" ht="21.5" customHeight="1" x14ac:dyDescent="0.35">
      <c r="C3" s="2"/>
      <c r="E3" s="2"/>
      <c r="N3" s="2"/>
      <c r="P3" s="2"/>
    </row>
    <row r="4" spans="1:16" s="1" customFormat="1" x14ac:dyDescent="0.35">
      <c r="A4" s="25" t="s">
        <v>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"/>
    </row>
    <row r="5" spans="1:16" s="1" customFormat="1" x14ac:dyDescent="0.3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"/>
    </row>
    <row r="6" spans="1:16" s="1" customFormat="1" ht="4.5" customHeight="1" x14ac:dyDescent="0.3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"/>
    </row>
    <row r="7" spans="1:16" s="1" customFormat="1" ht="18.5" x14ac:dyDescent="0.35">
      <c r="A7" s="27" t="s">
        <v>19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6" s="1" customFormat="1" ht="4" customHeight="1" x14ac:dyDescent="0.35">
      <c r="A8" s="28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"/>
    </row>
    <row r="9" spans="1:16" s="1" customFormat="1" ht="15.5" x14ac:dyDescent="0.35">
      <c r="A9" s="22" t="s">
        <v>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"/>
    </row>
    <row r="10" spans="1:16" s="1" customFormat="1" ht="15.5" x14ac:dyDescent="0.35">
      <c r="A10" s="22" t="s">
        <v>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"/>
    </row>
    <row r="11" spans="1:16" s="1" customFormat="1" ht="13.5" thickBot="1" x14ac:dyDescent="0.4">
      <c r="A11" s="23" t="s">
        <v>4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 s="1" customFormat="1" ht="36" customHeight="1" thickTop="1" thickBot="1" x14ac:dyDescent="0.4">
      <c r="A12" s="24" t="s">
        <v>5</v>
      </c>
      <c r="B12" s="15" t="s">
        <v>6</v>
      </c>
      <c r="C12" s="15" t="s">
        <v>7</v>
      </c>
      <c r="D12" s="17" t="s">
        <v>8</v>
      </c>
      <c r="E12" s="17"/>
      <c r="F12" s="15" t="s">
        <v>9</v>
      </c>
      <c r="G12" s="15"/>
      <c r="H12" s="15" t="s">
        <v>10</v>
      </c>
      <c r="I12" s="15"/>
      <c r="J12" s="15" t="s">
        <v>11</v>
      </c>
      <c r="K12" s="15"/>
      <c r="L12" s="15" t="s">
        <v>12</v>
      </c>
      <c r="M12" s="15"/>
      <c r="N12" s="15" t="s">
        <v>156</v>
      </c>
      <c r="O12" s="16" t="s">
        <v>13</v>
      </c>
      <c r="P12" s="15" t="s">
        <v>14</v>
      </c>
    </row>
    <row r="13" spans="1:16" s="1" customFormat="1" ht="33" customHeight="1" thickTop="1" thickBot="1" x14ac:dyDescent="0.4">
      <c r="A13" s="24"/>
      <c r="B13" s="15"/>
      <c r="C13" s="15"/>
      <c r="D13" s="7" t="s">
        <v>15</v>
      </c>
      <c r="E13" s="6" t="s">
        <v>16</v>
      </c>
      <c r="F13" s="6" t="s">
        <v>17</v>
      </c>
      <c r="G13" s="6" t="s">
        <v>18</v>
      </c>
      <c r="H13" s="6" t="s">
        <v>17</v>
      </c>
      <c r="I13" s="6" t="s">
        <v>18</v>
      </c>
      <c r="J13" s="6" t="s">
        <v>17</v>
      </c>
      <c r="K13" s="6" t="s">
        <v>18</v>
      </c>
      <c r="L13" s="6" t="s">
        <v>17</v>
      </c>
      <c r="M13" s="6" t="s">
        <v>18</v>
      </c>
      <c r="N13" s="15"/>
      <c r="O13" s="16"/>
      <c r="P13" s="15"/>
    </row>
    <row r="14" spans="1:16" ht="27" thickTop="1" thickBot="1" x14ac:dyDescent="0.4">
      <c r="A14" s="8">
        <v>1</v>
      </c>
      <c r="B14" s="9">
        <v>45047</v>
      </c>
      <c r="C14" s="10" t="s">
        <v>21</v>
      </c>
      <c r="D14" s="10" t="s">
        <v>22</v>
      </c>
      <c r="E14" s="10" t="s">
        <v>23</v>
      </c>
      <c r="F14" s="10" t="s">
        <v>24</v>
      </c>
      <c r="G14" s="10" t="s">
        <v>20</v>
      </c>
      <c r="H14" s="10" t="s">
        <v>25</v>
      </c>
      <c r="I14" s="10" t="s">
        <v>26</v>
      </c>
      <c r="J14" s="10" t="s">
        <v>27</v>
      </c>
      <c r="K14" s="10" t="s">
        <v>26</v>
      </c>
      <c r="L14" s="10" t="s">
        <v>28</v>
      </c>
      <c r="M14" s="10" t="s">
        <v>29</v>
      </c>
      <c r="N14" s="10" t="s">
        <v>30</v>
      </c>
      <c r="O14" s="11">
        <v>11018</v>
      </c>
      <c r="P14" s="12" t="s">
        <v>31</v>
      </c>
    </row>
    <row r="15" spans="1:16" ht="27" thickTop="1" thickBot="1" x14ac:dyDescent="0.4">
      <c r="A15" s="8">
        <f>A14+1</f>
        <v>2</v>
      </c>
      <c r="B15" s="9">
        <v>45047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">
        <v>37</v>
      </c>
      <c r="I15" s="10" t="s">
        <v>38</v>
      </c>
      <c r="J15" s="10" t="s">
        <v>39</v>
      </c>
      <c r="K15" s="10" t="s">
        <v>38</v>
      </c>
      <c r="L15" s="10" t="s">
        <v>40</v>
      </c>
      <c r="M15" s="10" t="s">
        <v>41</v>
      </c>
      <c r="N15" s="10" t="s">
        <v>42</v>
      </c>
      <c r="O15" s="11">
        <v>1977.3</v>
      </c>
      <c r="P15" s="12" t="s">
        <v>31</v>
      </c>
    </row>
    <row r="16" spans="1:16" ht="27" thickTop="1" thickBot="1" x14ac:dyDescent="0.4">
      <c r="A16" s="8">
        <f t="shared" ref="A16:A26" si="0">A15+1</f>
        <v>3</v>
      </c>
      <c r="B16" s="9">
        <v>45047</v>
      </c>
      <c r="C16" s="10" t="s">
        <v>43</v>
      </c>
      <c r="D16" s="10" t="s">
        <v>152</v>
      </c>
      <c r="E16" s="10" t="s">
        <v>45</v>
      </c>
      <c r="F16" s="10" t="s">
        <v>46</v>
      </c>
      <c r="G16" s="10" t="s">
        <v>41</v>
      </c>
      <c r="H16" s="10" t="s">
        <v>47</v>
      </c>
      <c r="I16" s="10" t="s">
        <v>41</v>
      </c>
      <c r="J16" s="10" t="s">
        <v>48</v>
      </c>
      <c r="K16" s="10" t="s">
        <v>41</v>
      </c>
      <c r="L16" s="10" t="s">
        <v>49</v>
      </c>
      <c r="M16" s="10" t="s">
        <v>50</v>
      </c>
      <c r="N16" s="10" t="s">
        <v>51</v>
      </c>
      <c r="O16" s="11">
        <v>2819.22</v>
      </c>
      <c r="P16" s="12" t="s">
        <v>52</v>
      </c>
    </row>
    <row r="17" spans="1:16" ht="27" thickTop="1" thickBot="1" x14ac:dyDescent="0.4">
      <c r="A17" s="8">
        <f t="shared" si="0"/>
        <v>4</v>
      </c>
      <c r="B17" s="9">
        <v>45047</v>
      </c>
      <c r="C17" s="10" t="s">
        <v>53</v>
      </c>
      <c r="D17" s="10" t="s">
        <v>54</v>
      </c>
      <c r="E17" s="10" t="s">
        <v>55</v>
      </c>
      <c r="F17" s="10" t="s">
        <v>56</v>
      </c>
      <c r="G17" s="10" t="s">
        <v>29</v>
      </c>
      <c r="H17" s="10" t="s">
        <v>57</v>
      </c>
      <c r="I17" s="10" t="s">
        <v>50</v>
      </c>
      <c r="J17" s="10" t="s">
        <v>58</v>
      </c>
      <c r="K17" s="10" t="s">
        <v>50</v>
      </c>
      <c r="L17" s="10" t="s">
        <v>59</v>
      </c>
      <c r="M17" s="10" t="s">
        <v>60</v>
      </c>
      <c r="N17" s="10" t="s">
        <v>61</v>
      </c>
      <c r="O17" s="11">
        <v>1764</v>
      </c>
      <c r="P17" s="12" t="s">
        <v>62</v>
      </c>
    </row>
    <row r="18" spans="1:16" ht="27" thickTop="1" thickBot="1" x14ac:dyDescent="0.4">
      <c r="A18" s="8">
        <f t="shared" si="0"/>
        <v>5</v>
      </c>
      <c r="B18" s="9">
        <v>45047</v>
      </c>
      <c r="C18" s="10" t="s">
        <v>63</v>
      </c>
      <c r="D18" s="10" t="s">
        <v>64</v>
      </c>
      <c r="E18" s="10" t="s">
        <v>65</v>
      </c>
      <c r="F18" s="10" t="s">
        <v>66</v>
      </c>
      <c r="G18" s="10" t="s">
        <v>67</v>
      </c>
      <c r="H18" s="10" t="s">
        <v>68</v>
      </c>
      <c r="I18" s="10" t="s">
        <v>50</v>
      </c>
      <c r="J18" s="10" t="s">
        <v>69</v>
      </c>
      <c r="K18" s="10" t="s">
        <v>50</v>
      </c>
      <c r="L18" s="10" t="s">
        <v>70</v>
      </c>
      <c r="M18" s="10" t="s">
        <v>60</v>
      </c>
      <c r="N18" s="10" t="s">
        <v>71</v>
      </c>
      <c r="O18" s="11">
        <v>11291.6</v>
      </c>
      <c r="P18" s="12" t="s">
        <v>72</v>
      </c>
    </row>
    <row r="19" spans="1:16" ht="27" thickTop="1" thickBot="1" x14ac:dyDescent="0.4">
      <c r="A19" s="8">
        <f t="shared" si="0"/>
        <v>6</v>
      </c>
      <c r="B19" s="9">
        <v>45047</v>
      </c>
      <c r="C19" s="10" t="s">
        <v>73</v>
      </c>
      <c r="D19" s="10" t="s">
        <v>74</v>
      </c>
      <c r="E19" s="10" t="s">
        <v>75</v>
      </c>
      <c r="F19" s="10" t="s">
        <v>76</v>
      </c>
      <c r="G19" s="10" t="s">
        <v>77</v>
      </c>
      <c r="H19" s="10" t="s">
        <v>78</v>
      </c>
      <c r="I19" s="10" t="s">
        <v>50</v>
      </c>
      <c r="J19" s="10" t="s">
        <v>79</v>
      </c>
      <c r="K19" s="10" t="s">
        <v>50</v>
      </c>
      <c r="L19" s="10" t="s">
        <v>80</v>
      </c>
      <c r="M19" s="10" t="s">
        <v>60</v>
      </c>
      <c r="N19" s="10" t="s">
        <v>81</v>
      </c>
      <c r="O19" s="11">
        <v>11012.59</v>
      </c>
      <c r="P19" s="12" t="s">
        <v>82</v>
      </c>
    </row>
    <row r="20" spans="1:16" ht="66" thickTop="1" thickBot="1" x14ac:dyDescent="0.4">
      <c r="A20" s="8">
        <f t="shared" si="0"/>
        <v>7</v>
      </c>
      <c r="B20" s="9">
        <v>45047</v>
      </c>
      <c r="C20" s="10" t="s">
        <v>83</v>
      </c>
      <c r="D20" s="10" t="s">
        <v>84</v>
      </c>
      <c r="E20" s="10" t="s">
        <v>85</v>
      </c>
      <c r="F20" s="10" t="s">
        <v>86</v>
      </c>
      <c r="G20" s="10" t="s">
        <v>77</v>
      </c>
      <c r="H20" s="10" t="s">
        <v>87</v>
      </c>
      <c r="I20" s="10" t="s">
        <v>50</v>
      </c>
      <c r="J20" s="10" t="s">
        <v>88</v>
      </c>
      <c r="K20" s="10" t="s">
        <v>50</v>
      </c>
      <c r="L20" s="10" t="s">
        <v>89</v>
      </c>
      <c r="M20" s="10" t="s">
        <v>60</v>
      </c>
      <c r="N20" s="10" t="s">
        <v>90</v>
      </c>
      <c r="O20" s="11">
        <v>1038.33</v>
      </c>
      <c r="P20" s="12" t="s">
        <v>91</v>
      </c>
    </row>
    <row r="21" spans="1:16" ht="40" thickTop="1" thickBot="1" x14ac:dyDescent="0.4">
      <c r="A21" s="8">
        <f t="shared" si="0"/>
        <v>8</v>
      </c>
      <c r="B21" s="9">
        <v>45047</v>
      </c>
      <c r="C21" s="10" t="s">
        <v>92</v>
      </c>
      <c r="D21" s="10" t="s">
        <v>93</v>
      </c>
      <c r="E21" s="10" t="s">
        <v>94</v>
      </c>
      <c r="F21" s="10" t="s">
        <v>95</v>
      </c>
      <c r="G21" s="10" t="s">
        <v>77</v>
      </c>
      <c r="H21" s="10" t="s">
        <v>96</v>
      </c>
      <c r="I21" s="10" t="s">
        <v>50</v>
      </c>
      <c r="J21" s="10" t="s">
        <v>97</v>
      </c>
      <c r="K21" s="10" t="s">
        <v>50</v>
      </c>
      <c r="L21" s="10" t="s">
        <v>98</v>
      </c>
      <c r="M21" s="10" t="s">
        <v>60</v>
      </c>
      <c r="N21" s="10" t="s">
        <v>99</v>
      </c>
      <c r="O21" s="11">
        <v>1660</v>
      </c>
      <c r="P21" s="12" t="s">
        <v>100</v>
      </c>
    </row>
    <row r="22" spans="1:16" ht="40" thickTop="1" thickBot="1" x14ac:dyDescent="0.4">
      <c r="A22" s="8">
        <f t="shared" si="0"/>
        <v>9</v>
      </c>
      <c r="B22" s="9">
        <v>45047</v>
      </c>
      <c r="C22" s="10" t="s">
        <v>101</v>
      </c>
      <c r="D22" s="10" t="s">
        <v>102</v>
      </c>
      <c r="E22" s="10" t="s">
        <v>103</v>
      </c>
      <c r="F22" s="10" t="s">
        <v>104</v>
      </c>
      <c r="G22" s="10" t="s">
        <v>67</v>
      </c>
      <c r="H22" s="10" t="s">
        <v>105</v>
      </c>
      <c r="I22" s="10" t="s">
        <v>106</v>
      </c>
      <c r="J22" s="10" t="s">
        <v>107</v>
      </c>
      <c r="K22" s="10" t="s">
        <v>106</v>
      </c>
      <c r="L22" s="10" t="s">
        <v>108</v>
      </c>
      <c r="M22" s="10" t="s">
        <v>109</v>
      </c>
      <c r="N22" s="10" t="s">
        <v>110</v>
      </c>
      <c r="O22" s="11">
        <v>60000</v>
      </c>
      <c r="P22" s="12" t="s">
        <v>111</v>
      </c>
    </row>
    <row r="23" spans="1:16" ht="27" thickTop="1" thickBot="1" x14ac:dyDescent="0.4">
      <c r="A23" s="8">
        <f t="shared" si="0"/>
        <v>10</v>
      </c>
      <c r="B23" s="9">
        <v>45047</v>
      </c>
      <c r="C23" s="18" t="s">
        <v>112</v>
      </c>
      <c r="D23" s="10" t="s">
        <v>153</v>
      </c>
      <c r="E23" s="10" t="s">
        <v>114</v>
      </c>
      <c r="F23" s="10" t="s">
        <v>115</v>
      </c>
      <c r="G23" s="10" t="s">
        <v>116</v>
      </c>
      <c r="H23" s="10" t="s">
        <v>117</v>
      </c>
      <c r="I23" s="10" t="s">
        <v>116</v>
      </c>
      <c r="J23" s="10" t="s">
        <v>118</v>
      </c>
      <c r="K23" s="10" t="s">
        <v>116</v>
      </c>
      <c r="L23" s="10" t="s">
        <v>119</v>
      </c>
      <c r="M23" s="10" t="s">
        <v>120</v>
      </c>
      <c r="N23" s="10" t="s">
        <v>121</v>
      </c>
      <c r="O23" s="11">
        <v>2819.22</v>
      </c>
      <c r="P23" s="12" t="s">
        <v>52</v>
      </c>
    </row>
    <row r="24" spans="1:16" ht="27" thickTop="1" thickBot="1" x14ac:dyDescent="0.4">
      <c r="A24" s="8">
        <f t="shared" si="0"/>
        <v>11</v>
      </c>
      <c r="B24" s="9">
        <v>45047</v>
      </c>
      <c r="C24" s="18"/>
      <c r="D24" s="10" t="s">
        <v>154</v>
      </c>
      <c r="E24" s="10" t="s">
        <v>123</v>
      </c>
      <c r="F24" s="10" t="s">
        <v>124</v>
      </c>
      <c r="G24" s="10" t="s">
        <v>116</v>
      </c>
      <c r="H24" s="10" t="s">
        <v>125</v>
      </c>
      <c r="I24" s="10" t="s">
        <v>116</v>
      </c>
      <c r="J24" s="10" t="s">
        <v>126</v>
      </c>
      <c r="K24" s="10" t="s">
        <v>116</v>
      </c>
      <c r="L24" s="10" t="s">
        <v>127</v>
      </c>
      <c r="M24" s="10" t="s">
        <v>120</v>
      </c>
      <c r="N24" s="10" t="s">
        <v>128</v>
      </c>
      <c r="O24" s="11">
        <v>2819.22</v>
      </c>
      <c r="P24" s="12" t="s">
        <v>52</v>
      </c>
    </row>
    <row r="25" spans="1:16" ht="27" thickTop="1" thickBot="1" x14ac:dyDescent="0.4">
      <c r="A25" s="8">
        <f t="shared" si="0"/>
        <v>12</v>
      </c>
      <c r="B25" s="9">
        <v>45047</v>
      </c>
      <c r="C25" s="10" t="s">
        <v>129</v>
      </c>
      <c r="D25" s="10" t="s">
        <v>155</v>
      </c>
      <c r="E25" s="10" t="s">
        <v>131</v>
      </c>
      <c r="F25" s="10" t="s">
        <v>132</v>
      </c>
      <c r="G25" s="10" t="s">
        <v>133</v>
      </c>
      <c r="H25" s="10" t="s">
        <v>134</v>
      </c>
      <c r="I25" s="10" t="s">
        <v>133</v>
      </c>
      <c r="J25" s="10" t="s">
        <v>135</v>
      </c>
      <c r="K25" s="10" t="s">
        <v>133</v>
      </c>
      <c r="L25" s="10" t="s">
        <v>136</v>
      </c>
      <c r="M25" s="10" t="s">
        <v>137</v>
      </c>
      <c r="N25" s="10" t="s">
        <v>138</v>
      </c>
      <c r="O25" s="11">
        <v>2819.22</v>
      </c>
      <c r="P25" s="12" t="s">
        <v>52</v>
      </c>
    </row>
    <row r="26" spans="1:16" ht="27" thickTop="1" thickBot="1" x14ac:dyDescent="0.4">
      <c r="A26" s="8">
        <f t="shared" si="0"/>
        <v>13</v>
      </c>
      <c r="B26" s="9">
        <v>45047</v>
      </c>
      <c r="C26" s="10" t="s">
        <v>139</v>
      </c>
      <c r="D26" s="10" t="s">
        <v>140</v>
      </c>
      <c r="E26" s="10" t="s">
        <v>141</v>
      </c>
      <c r="F26" s="10" t="s">
        <v>142</v>
      </c>
      <c r="G26" s="10" t="s">
        <v>143</v>
      </c>
      <c r="H26" s="10" t="s">
        <v>144</v>
      </c>
      <c r="I26" s="10" t="s">
        <v>133</v>
      </c>
      <c r="J26" s="10" t="s">
        <v>145</v>
      </c>
      <c r="K26" s="10" t="s">
        <v>133</v>
      </c>
      <c r="L26" s="10" t="s">
        <v>146</v>
      </c>
      <c r="M26" s="10" t="s">
        <v>137</v>
      </c>
      <c r="N26" s="10" t="s">
        <v>147</v>
      </c>
      <c r="O26" s="11">
        <v>726.25</v>
      </c>
      <c r="P26" s="12" t="s">
        <v>31</v>
      </c>
    </row>
    <row r="27" spans="1:16" ht="17.5" customHeight="1" thickTop="1" thickBot="1" x14ac:dyDescent="0.4">
      <c r="A27" s="4">
        <v>13</v>
      </c>
      <c r="B27" s="19" t="s">
        <v>148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5">
        <f>SUM(O14:O26)</f>
        <v>111764.95</v>
      </c>
    </row>
    <row r="28" spans="1:16" ht="13.5" thickTop="1" x14ac:dyDescent="0.35">
      <c r="A28" s="3" t="s">
        <v>149</v>
      </c>
    </row>
  </sheetData>
  <mergeCells count="21">
    <mergeCell ref="A9:O9"/>
    <mergeCell ref="A4:O4"/>
    <mergeCell ref="A5:O5"/>
    <mergeCell ref="A6:O6"/>
    <mergeCell ref="A7:P7"/>
    <mergeCell ref="A8:O8"/>
    <mergeCell ref="A10:O10"/>
    <mergeCell ref="A11:P11"/>
    <mergeCell ref="A12:A13"/>
    <mergeCell ref="B12:B13"/>
    <mergeCell ref="C12:C13"/>
    <mergeCell ref="D12:E12"/>
    <mergeCell ref="F12:G12"/>
    <mergeCell ref="H12:I12"/>
    <mergeCell ref="J12:K12"/>
    <mergeCell ref="L12:M12"/>
    <mergeCell ref="N12:N13"/>
    <mergeCell ref="O12:O13"/>
    <mergeCell ref="P12:P13"/>
    <mergeCell ref="C23:C24"/>
    <mergeCell ref="B27:N27"/>
  </mergeCells>
  <pageMargins left="0.11811023622047245" right="0" top="0.39370078740157483" bottom="0.39370078740157483" header="0.31496062992125984" footer="0.31496062992125984"/>
  <pageSetup paperSize="9" scale="7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61945-3191-4263-B422-F708D116AD66}">
  <dimension ref="D2:E15"/>
  <sheetViews>
    <sheetView workbookViewId="0">
      <selection activeCell="E3" sqref="E3:E15"/>
    </sheetView>
  </sheetViews>
  <sheetFormatPr defaultRowHeight="14.5" x14ac:dyDescent="0.35"/>
  <cols>
    <col min="4" max="4" width="23.90625" customWidth="1"/>
    <col min="5" max="5" width="25.7265625" customWidth="1"/>
  </cols>
  <sheetData>
    <row r="2" spans="4:5" ht="15" thickBot="1" x14ac:dyDescent="0.4">
      <c r="D2" t="s">
        <v>150</v>
      </c>
      <c r="E2" t="s">
        <v>151</v>
      </c>
    </row>
    <row r="3" spans="4:5" ht="15.5" thickTop="1" thickBot="1" x14ac:dyDescent="0.4">
      <c r="D3" s="10" t="s">
        <v>22</v>
      </c>
      <c r="E3" s="14" t="str">
        <f>IF(LEN(Tabela1[[#This Row],[CPF]])=11,LEFT(Tabela1[[#This Row],[CPF]],3)&amp;"***.***"&amp;RIGHT(Tabela1[[#This Row],[CPF]],2),Tabela1[[#This Row],[CPF]])</f>
        <v>09527426000172</v>
      </c>
    </row>
    <row r="4" spans="4:5" ht="15.5" thickTop="1" thickBot="1" x14ac:dyDescent="0.4">
      <c r="D4" s="10" t="s">
        <v>33</v>
      </c>
      <c r="E4" s="10" t="str">
        <f>IF(LEN(Tabela1[[#This Row],[CPF]])=11,LEFT(Tabela1[[#This Row],[CPF]],3)&amp;"***.***"&amp;RIGHT(Tabela1[[#This Row],[CPF]],2),Tabela1[[#This Row],[CPF]])</f>
        <v>28491434000150</v>
      </c>
    </row>
    <row r="5" spans="4:5" ht="15.5" thickTop="1" thickBot="1" x14ac:dyDescent="0.4">
      <c r="D5" s="10" t="s">
        <v>44</v>
      </c>
      <c r="E5" s="10" t="str">
        <f>IF(LEN(Tabela1[[#This Row],[CPF]])=11,LEFT(Tabela1[[#This Row],[CPF]],3)&amp;"***.***"&amp;RIGHT(Tabela1[[#This Row],[CPF]],2),Tabela1[[#This Row],[CPF]])</f>
        <v>879***.***00</v>
      </c>
    </row>
    <row r="6" spans="4:5" ht="15.5" thickTop="1" thickBot="1" x14ac:dyDescent="0.4">
      <c r="D6" s="10" t="s">
        <v>54</v>
      </c>
      <c r="E6" s="10" t="str">
        <f>IF(LEN(Tabela1[[#This Row],[CPF]])=11,LEFT(Tabela1[[#This Row],[CPF]],3)&amp;"***.***"&amp;RIGHT(Tabela1[[#This Row],[CPF]],2),Tabela1[[#This Row],[CPF]])</f>
        <v>34257940000182</v>
      </c>
    </row>
    <row r="7" spans="4:5" ht="15.5" thickTop="1" thickBot="1" x14ac:dyDescent="0.4">
      <c r="D7" s="10" t="s">
        <v>64</v>
      </c>
      <c r="E7" s="10" t="str">
        <f>IF(LEN(Tabela1[[#This Row],[CPF]])=11,LEFT(Tabela1[[#This Row],[CPF]],3)&amp;"***.***"&amp;RIGHT(Tabela1[[#This Row],[CPF]],2),Tabela1[[#This Row],[CPF]])</f>
        <v>07832586000108</v>
      </c>
    </row>
    <row r="8" spans="4:5" ht="15.5" thickTop="1" thickBot="1" x14ac:dyDescent="0.4">
      <c r="D8" s="10" t="s">
        <v>74</v>
      </c>
      <c r="E8" s="10" t="str">
        <f>IF(LEN(Tabela1[[#This Row],[CPF]])=11,LEFT(Tabela1[[#This Row],[CPF]],3)&amp;"***.***"&amp;RIGHT(Tabela1[[#This Row],[CPF]],2),Tabela1[[#This Row],[CPF]])</f>
        <v>34941930000161</v>
      </c>
    </row>
    <row r="9" spans="4:5" ht="15.5" thickTop="1" thickBot="1" x14ac:dyDescent="0.4">
      <c r="D9" s="10" t="s">
        <v>84</v>
      </c>
      <c r="E9" s="10" t="str">
        <f>IF(LEN(Tabela1[[#This Row],[CPF]])=11,LEFT(Tabela1[[#This Row],[CPF]],3)&amp;"***.***"&amp;RIGHT(Tabela1[[#This Row],[CPF]],2),Tabela1[[#This Row],[CPF]])</f>
        <v>09400465000104</v>
      </c>
    </row>
    <row r="10" spans="4:5" ht="15.5" thickTop="1" thickBot="1" x14ac:dyDescent="0.4">
      <c r="D10" s="10" t="s">
        <v>93</v>
      </c>
      <c r="E10" s="10" t="str">
        <f>IF(LEN(Tabela1[[#This Row],[CPF]])=11,LEFT(Tabela1[[#This Row],[CPF]],3)&amp;"***.***"&amp;RIGHT(Tabela1[[#This Row],[CPF]],2),Tabela1[[#This Row],[CPF]])</f>
        <v>00489015000165</v>
      </c>
    </row>
    <row r="11" spans="4:5" ht="15.5" thickTop="1" thickBot="1" x14ac:dyDescent="0.4">
      <c r="D11" s="10" t="s">
        <v>102</v>
      </c>
      <c r="E11" s="10" t="str">
        <f>IF(LEN(Tabela1[[#This Row],[CPF]])=11,LEFT(Tabela1[[#This Row],[CPF]],3)&amp;"***.***"&amp;RIGHT(Tabela1[[#This Row],[CPF]],2),Tabela1[[#This Row],[CPF]])</f>
        <v>14574404000101</v>
      </c>
    </row>
    <row r="12" spans="4:5" ht="15.5" thickTop="1" thickBot="1" x14ac:dyDescent="0.4">
      <c r="D12" s="10" t="s">
        <v>113</v>
      </c>
      <c r="E12" s="10" t="str">
        <f>IF(LEN(Tabela1[[#This Row],[CPF]])=11,LEFT(Tabela1[[#This Row],[CPF]],3)&amp;"***.***"&amp;RIGHT(Tabela1[[#This Row],[CPF]],2),Tabela1[[#This Row],[CPF]])</f>
        <v>083***.***96</v>
      </c>
    </row>
    <row r="13" spans="4:5" ht="15.5" thickTop="1" thickBot="1" x14ac:dyDescent="0.4">
      <c r="D13" s="10" t="s">
        <v>122</v>
      </c>
      <c r="E13" s="10" t="str">
        <f>IF(LEN(Tabela1[[#This Row],[CPF]])=11,LEFT(Tabela1[[#This Row],[CPF]],3)&amp;"***.***"&amp;RIGHT(Tabela1[[#This Row],[CPF]],2),Tabela1[[#This Row],[CPF]])</f>
        <v>043***.***90</v>
      </c>
    </row>
    <row r="14" spans="4:5" ht="15.5" thickTop="1" thickBot="1" x14ac:dyDescent="0.4">
      <c r="D14" s="10" t="s">
        <v>130</v>
      </c>
      <c r="E14" s="10" t="str">
        <f>IF(LEN(Tabela1[[#This Row],[CPF]])=11,LEFT(Tabela1[[#This Row],[CPF]],3)&amp;"***.***"&amp;RIGHT(Tabela1[[#This Row],[CPF]],2),Tabela1[[#This Row],[CPF]])</f>
        <v>768***.***00</v>
      </c>
    </row>
    <row r="15" spans="4:5" ht="15" thickTop="1" x14ac:dyDescent="0.35">
      <c r="D15" s="13" t="s">
        <v>140</v>
      </c>
      <c r="E15" s="13" t="str">
        <f>IF(LEN(Tabela1[[#This Row],[CPF]])=11,LEFT(Tabela1[[#This Row],[CPF]],3)&amp;"***.***"&amp;RIGHT(Tabela1[[#This Row],[CPF]],2),Tabela1[[#This Row],[CPF]])</f>
        <v>18025604000158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Menezes</dc:creator>
  <cp:lastModifiedBy>Maria Socorro Xavier Menezes</cp:lastModifiedBy>
  <cp:lastPrinted>2023-06-28T16:19:11Z</cp:lastPrinted>
  <dcterms:created xsi:type="dcterms:W3CDTF">2023-06-28T14:59:54Z</dcterms:created>
  <dcterms:modified xsi:type="dcterms:W3CDTF">2023-06-28T16:19:15Z</dcterms:modified>
</cp:coreProperties>
</file>